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640" windowHeight="7932" activeTab="0"/>
  </bookViews>
  <sheets>
    <sheet name="Foglio1" sheetId="1" r:id="rId1"/>
    <sheet name="Foglio2" sheetId="2" r:id="rId2"/>
    <sheet name="Foglio3" sheetId="3" r:id="rId3"/>
  </sheets>
  <definedNames>
    <definedName name="Tasso">'Foglio1'!$F$1</definedName>
  </definedNames>
  <calcPr fullCalcOnLoad="1"/>
</workbook>
</file>

<file path=xl/sharedStrings.xml><?xml version="1.0" encoding="utf-8"?>
<sst xmlns="http://schemas.openxmlformats.org/spreadsheetml/2006/main" count="6" uniqueCount="6">
  <si>
    <t>Tasso Tecnico</t>
  </si>
  <si>
    <t>Premi Versati</t>
  </si>
  <si>
    <t>Rivalutazione dei premi lordi al tasso tecnico</t>
  </si>
  <si>
    <t>Capitale garantito</t>
  </si>
  <si>
    <t xml:space="preserve">Differenze </t>
  </si>
  <si>
    <t>Incizzazione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</si>
</sst>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5">
    <font>
      <sz val="10"/>
      <name val="Eurostile"/>
      <family val="0"/>
    </font>
    <font>
      <sz val="8"/>
      <name val="Eurostile"/>
      <family val="0"/>
    </font>
    <font>
      <b/>
      <sz val="8"/>
      <name val="Eurostile"/>
      <family val="2"/>
    </font>
    <font>
      <u val="single"/>
      <sz val="10"/>
      <color indexed="12"/>
      <name val="Eurostile"/>
      <family val="0"/>
    </font>
    <font>
      <u val="single"/>
      <sz val="10"/>
      <color indexed="36"/>
      <name val="Eurostil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69" fontId="1" fillId="0" borderId="0" xfId="17" applyFont="1" applyAlignment="1">
      <alignment/>
    </xf>
    <xf numFmtId="10" fontId="1" fillId="0" borderId="0" xfId="20" applyNumberFormat="1" applyFont="1" applyAlignment="1">
      <alignment/>
    </xf>
    <xf numFmtId="169" fontId="1" fillId="0" borderId="0" xfId="0" applyNumberFormat="1" applyFont="1" applyAlignment="1">
      <alignment/>
    </xf>
    <xf numFmtId="169" fontId="1" fillId="0" borderId="0" xfId="17" applyFont="1" applyAlignment="1">
      <alignment wrapText="1"/>
    </xf>
    <xf numFmtId="10" fontId="1" fillId="2" borderId="0" xfId="20" applyNumberFormat="1" applyFont="1" applyFill="1" applyAlignment="1">
      <alignment/>
    </xf>
    <xf numFmtId="0" fontId="1" fillId="0" borderId="0" xfId="0" applyFont="1" applyAlignment="1">
      <alignment horizontal="center"/>
    </xf>
    <xf numFmtId="169" fontId="2" fillId="0" borderId="0" xfId="17" applyFont="1" applyAlignment="1">
      <alignment/>
    </xf>
    <xf numFmtId="0" fontId="1" fillId="0" borderId="0" xfId="0" applyFont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F4" sqref="F4"/>
    </sheetView>
  </sheetViews>
  <sheetFormatPr defaultColWidth="9.00390625" defaultRowHeight="12.75"/>
  <cols>
    <col min="2" max="2" width="10.75390625" style="0" bestFit="1" customWidth="1"/>
    <col min="3" max="3" width="9.50390625" style="0" customWidth="1"/>
    <col min="4" max="4" width="13.375" style="0" customWidth="1"/>
    <col min="5" max="5" width="14.25390625" style="0" customWidth="1"/>
    <col min="6" max="6" width="11.125" style="0" customWidth="1"/>
  </cols>
  <sheetData>
    <row r="1" spans="1:8" ht="22.5" customHeight="1">
      <c r="A1" s="2"/>
      <c r="B1" s="2" t="s">
        <v>1</v>
      </c>
      <c r="C1" s="2" t="s">
        <v>5</v>
      </c>
      <c r="D1" s="11" t="s">
        <v>2</v>
      </c>
      <c r="E1" s="2" t="s">
        <v>0</v>
      </c>
      <c r="F1" s="3">
        <v>0.025</v>
      </c>
      <c r="G1" s="2"/>
      <c r="H1" s="2"/>
    </row>
    <row r="2" spans="1:8" ht="12.75">
      <c r="A2" s="2">
        <v>1998</v>
      </c>
      <c r="B2" s="4">
        <v>1557.12</v>
      </c>
      <c r="C2" s="9"/>
      <c r="D2" s="11"/>
      <c r="E2" s="2"/>
      <c r="F2" s="2"/>
      <c r="G2" s="2"/>
      <c r="H2" s="2"/>
    </row>
    <row r="3" spans="1:8" ht="12.75">
      <c r="A3" s="2">
        <v>1999</v>
      </c>
      <c r="B3" s="4">
        <v>1595.34</v>
      </c>
      <c r="C3" s="5">
        <f>(B3-B2)/B2</f>
        <v>0.024545314426633803</v>
      </c>
      <c r="D3" s="6">
        <f>B2*Tasso+B2+B3</f>
        <v>3191.388</v>
      </c>
      <c r="E3" s="2" t="s">
        <v>3</v>
      </c>
      <c r="F3" s="4">
        <f>65069799/1936.27</f>
        <v>33605.74661591617</v>
      </c>
      <c r="G3" s="2"/>
      <c r="H3" s="2"/>
    </row>
    <row r="4" spans="1:8" ht="12.75">
      <c r="A4" s="2">
        <v>2000</v>
      </c>
      <c r="B4" s="4">
        <v>1629.94</v>
      </c>
      <c r="C4" s="5">
        <f>(B4-B3)/B3</f>
        <v>0.021688166785763623</v>
      </c>
      <c r="D4" s="6">
        <f aca="true" t="shared" si="0" ref="D4:D22">D3*Tasso+D3+B4</f>
        <v>4901.1127</v>
      </c>
      <c r="E4" s="2" t="s">
        <v>4</v>
      </c>
      <c r="F4" s="6">
        <f>D22-F3</f>
        <v>18136.58825468691</v>
      </c>
      <c r="G4" s="8">
        <f>F4/D22</f>
        <v>0.3505173916106179</v>
      </c>
      <c r="H4" s="2"/>
    </row>
    <row r="5" spans="1:8" ht="12.75">
      <c r="A5" s="2">
        <v>2001</v>
      </c>
      <c r="B5" s="7">
        <v>1661.8</v>
      </c>
      <c r="C5" s="5">
        <f>(B5-B4)/B4</f>
        <v>0.01954673178153791</v>
      </c>
      <c r="D5" s="6">
        <f t="shared" si="0"/>
        <v>6685.4405175</v>
      </c>
      <c r="E5" s="2"/>
      <c r="F5" s="6">
        <f>B23-F3</f>
        <v>7129.20216325979</v>
      </c>
      <c r="G5" s="2"/>
      <c r="H5" s="2"/>
    </row>
    <row r="6" spans="1:8" ht="12.75">
      <c r="A6" s="2">
        <v>2002</v>
      </c>
      <c r="B6" s="4">
        <f>B5*C6+B5</f>
        <v>1698.2378526511072</v>
      </c>
      <c r="C6" s="3">
        <f>AVERAGE(C3:C5)</f>
        <v>0.021926737664645108</v>
      </c>
      <c r="D6" s="6">
        <f t="shared" si="0"/>
        <v>8550.814383088607</v>
      </c>
      <c r="E6" s="2"/>
      <c r="F6" s="2"/>
      <c r="G6" s="2"/>
      <c r="H6" s="2"/>
    </row>
    <row r="7" spans="1:8" ht="12.75">
      <c r="A7" s="2">
        <v>2003</v>
      </c>
      <c r="B7" s="4">
        <f aca="true" t="shared" si="1" ref="B7:B22">B6*C7+B6</f>
        <v>1733.9923464792644</v>
      </c>
      <c r="C7" s="3">
        <f aca="true" t="shared" si="2" ref="C7:C22">AVERAGE(C4:C6)</f>
        <v>0.02105387874398221</v>
      </c>
      <c r="D7" s="6">
        <f t="shared" si="0"/>
        <v>10498.577089145087</v>
      </c>
      <c r="E7" s="2"/>
      <c r="F7" s="2"/>
      <c r="G7" s="2"/>
      <c r="H7" s="2"/>
    </row>
    <row r="8" spans="1:8" ht="12.75">
      <c r="A8" s="2">
        <v>2004</v>
      </c>
      <c r="B8" s="4">
        <f t="shared" si="1"/>
        <v>1770.1329942150612</v>
      </c>
      <c r="C8" s="3">
        <f t="shared" si="2"/>
        <v>0.02084244939672174</v>
      </c>
      <c r="D8" s="6">
        <f t="shared" si="0"/>
        <v>12531.174510588775</v>
      </c>
      <c r="E8" s="2"/>
      <c r="F8" s="2"/>
      <c r="G8" s="2"/>
      <c r="H8" s="2"/>
    </row>
    <row r="9" spans="1:8" ht="12.75">
      <c r="A9" s="2">
        <v>2005</v>
      </c>
      <c r="B9" s="4">
        <f t="shared" si="1"/>
        <v>1807.791432406397</v>
      </c>
      <c r="C9" s="3">
        <f t="shared" si="2"/>
        <v>0.021274355268449688</v>
      </c>
      <c r="D9" s="6">
        <f t="shared" si="0"/>
        <v>14652.24530575989</v>
      </c>
      <c r="E9" s="2"/>
      <c r="F9" s="2"/>
      <c r="G9" s="2"/>
      <c r="H9" s="2"/>
    </row>
    <row r="10" spans="1:8" ht="12.75">
      <c r="A10" s="2">
        <v>2006</v>
      </c>
      <c r="B10" s="4">
        <f t="shared" si="1"/>
        <v>1845.8579058218386</v>
      </c>
      <c r="C10" s="3">
        <f t="shared" si="2"/>
        <v>0.02105689446971788</v>
      </c>
      <c r="D10" s="6">
        <f t="shared" si="0"/>
        <v>16864.409344225725</v>
      </c>
      <c r="E10" s="2"/>
      <c r="F10" s="2"/>
      <c r="G10" s="2"/>
      <c r="H10" s="2"/>
    </row>
    <row r="11" spans="1:8" ht="12.75">
      <c r="A11" s="2">
        <v>2007</v>
      </c>
      <c r="B11" s="4">
        <f t="shared" si="1"/>
        <v>1884.727796484554</v>
      </c>
      <c r="C11" s="3">
        <f t="shared" si="2"/>
        <v>0.02105789971162977</v>
      </c>
      <c r="D11" s="6">
        <f t="shared" si="0"/>
        <v>19170.74737431592</v>
      </c>
      <c r="E11" s="2"/>
      <c r="F11" s="2"/>
      <c r="G11" s="2"/>
      <c r="H11" s="2"/>
    </row>
    <row r="12" spans="1:8" ht="12.75">
      <c r="A12" s="2">
        <v>2008</v>
      </c>
      <c r="B12" s="4">
        <f t="shared" si="1"/>
        <v>1924.5515604724028</v>
      </c>
      <c r="C12" s="3">
        <f t="shared" si="2"/>
        <v>0.02112971648326578</v>
      </c>
      <c r="D12" s="6">
        <f t="shared" si="0"/>
        <v>21574.567619146223</v>
      </c>
      <c r="E12" s="2"/>
      <c r="F12" s="2"/>
      <c r="G12" s="2"/>
      <c r="H12" s="2"/>
    </row>
    <row r="13" spans="1:8" ht="12.75">
      <c r="A13" s="2">
        <v>2009</v>
      </c>
      <c r="B13" s="4">
        <f t="shared" si="1"/>
        <v>1965.1240010360345</v>
      </c>
      <c r="C13" s="3">
        <f t="shared" si="2"/>
        <v>0.02108150355487114</v>
      </c>
      <c r="D13" s="6">
        <f t="shared" si="0"/>
        <v>24079.055810660913</v>
      </c>
      <c r="E13" s="2"/>
      <c r="F13" s="2"/>
      <c r="G13" s="2"/>
      <c r="H13" s="2"/>
    </row>
    <row r="14" spans="1:8" ht="12.75">
      <c r="A14" s="2">
        <v>2010</v>
      </c>
      <c r="B14" s="4">
        <f t="shared" si="1"/>
        <v>2006.5678896175978</v>
      </c>
      <c r="C14" s="3">
        <f t="shared" si="2"/>
        <v>0.021089706583255565</v>
      </c>
      <c r="D14" s="6">
        <f t="shared" si="0"/>
        <v>26687.600095545036</v>
      </c>
      <c r="E14" s="2"/>
      <c r="F14" s="2"/>
      <c r="G14" s="2"/>
      <c r="H14" s="2"/>
    </row>
    <row r="15" spans="1:8" ht="12.75">
      <c r="A15" s="2">
        <v>2011</v>
      </c>
      <c r="B15" s="4">
        <f t="shared" si="1"/>
        <v>2048.907091864773</v>
      </c>
      <c r="C15" s="3">
        <f t="shared" si="2"/>
        <v>0.021100308873797494</v>
      </c>
      <c r="D15" s="6">
        <f t="shared" si="0"/>
        <v>29403.697189798437</v>
      </c>
      <c r="E15" s="2"/>
      <c r="F15" s="2"/>
      <c r="G15" s="2"/>
      <c r="H15" s="2"/>
    </row>
    <row r="16" spans="1:8" ht="12.75">
      <c r="A16" s="2">
        <v>2012</v>
      </c>
      <c r="B16" s="4">
        <f t="shared" si="1"/>
        <v>2092.1195798703025</v>
      </c>
      <c r="C16" s="3">
        <f t="shared" si="2"/>
        <v>0.021090506337308065</v>
      </c>
      <c r="D16" s="6">
        <f t="shared" si="0"/>
        <v>32230.909199413698</v>
      </c>
      <c r="E16" s="2"/>
      <c r="F16" s="2"/>
      <c r="G16" s="2"/>
      <c r="H16" s="2"/>
    </row>
    <row r="17" spans="1:8" ht="12.75">
      <c r="A17" s="2">
        <v>2013</v>
      </c>
      <c r="B17" s="4">
        <f t="shared" si="1"/>
        <v>2136.2497194271</v>
      </c>
      <c r="C17" s="3">
        <f t="shared" si="2"/>
        <v>0.02109350726478704</v>
      </c>
      <c r="D17" s="6">
        <f t="shared" si="0"/>
        <v>35172.93164882614</v>
      </c>
      <c r="E17" s="2"/>
      <c r="F17" s="2"/>
      <c r="G17" s="2"/>
      <c r="H17" s="2"/>
    </row>
    <row r="18" spans="1:8" ht="12.75">
      <c r="A18" s="2">
        <v>2014</v>
      </c>
      <c r="B18" s="4">
        <f t="shared" si="1"/>
        <v>2181.313424804853</v>
      </c>
      <c r="C18" s="3">
        <f t="shared" si="2"/>
        <v>0.021094774158630866</v>
      </c>
      <c r="D18" s="6">
        <f t="shared" si="0"/>
        <v>38233.56836485164</v>
      </c>
      <c r="E18" s="2"/>
      <c r="F18" s="2"/>
      <c r="G18" s="2"/>
      <c r="H18" s="2"/>
    </row>
    <row r="19" spans="1:8" ht="12.75">
      <c r="A19" s="2">
        <v>2015</v>
      </c>
      <c r="B19" s="4">
        <f t="shared" si="1"/>
        <v>2227.323714554136</v>
      </c>
      <c r="C19" s="3">
        <f t="shared" si="2"/>
        <v>0.021092929253575324</v>
      </c>
      <c r="D19" s="6">
        <f t="shared" si="0"/>
        <v>41416.731288527066</v>
      </c>
      <c r="E19" s="2"/>
      <c r="F19" s="2"/>
      <c r="G19" s="2"/>
      <c r="H19" s="2"/>
    </row>
    <row r="20" spans="1:8" ht="12.75">
      <c r="A20" s="2">
        <v>2016</v>
      </c>
      <c r="B20" s="4">
        <f t="shared" si="1"/>
        <v>2274.3062949629907</v>
      </c>
      <c r="C20" s="3">
        <f t="shared" si="2"/>
        <v>0.021093736892331075</v>
      </c>
      <c r="D20" s="6">
        <f t="shared" si="0"/>
        <v>44726.45586570323</v>
      </c>
      <c r="E20" s="2"/>
      <c r="F20" s="2"/>
      <c r="G20" s="2"/>
      <c r="H20" s="2"/>
    </row>
    <row r="21" spans="1:8" ht="12.75">
      <c r="A21" s="2">
        <v>2017</v>
      </c>
      <c r="B21" s="4">
        <f t="shared" si="1"/>
        <v>2322.2800876426354</v>
      </c>
      <c r="C21" s="3">
        <f t="shared" si="2"/>
        <v>0.021093813434845756</v>
      </c>
      <c r="D21" s="6">
        <f t="shared" si="0"/>
        <v>48166.897349988445</v>
      </c>
      <c r="E21" s="2"/>
      <c r="F21" s="2"/>
      <c r="G21" s="2"/>
      <c r="H21" s="2"/>
    </row>
    <row r="22" spans="1:8" ht="12.75">
      <c r="A22" s="2">
        <v>2018</v>
      </c>
      <c r="B22" s="4">
        <f t="shared" si="1"/>
        <v>2371.265086864921</v>
      </c>
      <c r="C22" s="3">
        <f t="shared" si="2"/>
        <v>0.021093493193584053</v>
      </c>
      <c r="D22" s="6">
        <f t="shared" si="0"/>
        <v>51742.33487060308</v>
      </c>
      <c r="E22" s="2"/>
      <c r="F22" s="2"/>
      <c r="G22" s="2"/>
      <c r="H22" s="2"/>
    </row>
    <row r="23" spans="1:8" ht="12.75">
      <c r="A23" s="2"/>
      <c r="B23" s="10">
        <f>SUM(B2:B22)</f>
        <v>40734.94877917596</v>
      </c>
      <c r="C23" s="3"/>
      <c r="D23" s="2"/>
      <c r="E23" s="2"/>
      <c r="F23" s="2"/>
      <c r="G23" s="2"/>
      <c r="H23" s="2"/>
    </row>
    <row r="24" spans="1:8" ht="12.75">
      <c r="A24" s="2"/>
      <c r="B24" s="2"/>
      <c r="C24" s="3"/>
      <c r="D24" s="2"/>
      <c r="E24" s="2"/>
      <c r="F24" s="2"/>
      <c r="G24" s="2"/>
      <c r="H24" s="2"/>
    </row>
    <row r="25" spans="1:8" ht="12.75">
      <c r="A25" s="2"/>
      <c r="B25" s="2"/>
      <c r="C25" s="3"/>
      <c r="D25" s="2"/>
      <c r="E25" s="2"/>
      <c r="F25" s="2"/>
      <c r="G25" s="2"/>
      <c r="H25" s="2"/>
    </row>
    <row r="26" spans="1:8" ht="12.75">
      <c r="A26" s="2"/>
      <c r="B26" s="2"/>
      <c r="C26" s="3"/>
      <c r="D26" s="2"/>
      <c r="E26" s="2"/>
      <c r="F26" s="2"/>
      <c r="G26" s="2"/>
      <c r="H26" s="2"/>
    </row>
    <row r="27" ht="12.75">
      <c r="C27" s="1"/>
    </row>
  </sheetData>
  <mergeCells count="1">
    <mergeCell ref="D1:D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Vincenzo</cp:lastModifiedBy>
  <dcterms:created xsi:type="dcterms:W3CDTF">2002-12-01T17:23:53Z</dcterms:created>
  <dcterms:modified xsi:type="dcterms:W3CDTF">2002-12-01T19:19:54Z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-1800406137</vt:i4>
  </property>
  <property fmtid="{D5CDD505-2E9C-101B-9397-08002B2CF9AE}" pid="3" name="_EmailSubject">
    <vt:lpwstr>Editoriale</vt:lpwstr>
  </property>
  <property fmtid="{D5CDD505-2E9C-101B-9397-08002B2CF9AE}" pid="4" name="_AuthorEmail">
    <vt:lpwstr>alessandro.pedone@inwind.it</vt:lpwstr>
  </property>
  <property fmtid="{D5CDD505-2E9C-101B-9397-08002B2CF9AE}" pid="5" name="_AuthorEmailDisplayName">
    <vt:lpwstr>Alessandro Pedone</vt:lpwstr>
  </property>
</Properties>
</file>